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20" yWindow="-195" windowWidth="19440" windowHeight="8250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H98" i="1" l="1"/>
  <c r="G98" i="1"/>
  <c r="H97" i="1"/>
  <c r="G97" i="1"/>
  <c r="G94" i="1"/>
  <c r="G91" i="1"/>
  <c r="H91" i="1"/>
  <c r="H92" i="1"/>
  <c r="H93" i="1"/>
  <c r="H94" i="1"/>
  <c r="H95" i="1"/>
  <c r="H96" i="1"/>
  <c r="G92" i="1"/>
  <c r="G93" i="1"/>
  <c r="G95" i="1"/>
  <c r="G96" i="1"/>
  <c r="H90" i="1"/>
  <c r="G90" i="1"/>
  <c r="F61" i="1" l="1"/>
  <c r="F58" i="1" l="1"/>
  <c r="F59" i="1"/>
  <c r="F60" i="1"/>
  <c r="F57" i="1"/>
</calcChain>
</file>

<file path=xl/sharedStrings.xml><?xml version="1.0" encoding="utf-8"?>
<sst xmlns="http://schemas.openxmlformats.org/spreadsheetml/2006/main" count="27" uniqueCount="27">
  <si>
    <t>TOTAL</t>
  </si>
  <si>
    <t xml:space="preserve">Cartão Credito </t>
  </si>
  <si>
    <t>carnes</t>
  </si>
  <si>
    <t>credito pessoal</t>
  </si>
  <si>
    <t>Financiamento de casa</t>
  </si>
  <si>
    <t>média</t>
  </si>
  <si>
    <t>Extrativa mineral</t>
  </si>
  <si>
    <t>Indústria de transformação</t>
  </si>
  <si>
    <t>Serv indust de util pública</t>
  </si>
  <si>
    <t>Construção civil</t>
  </si>
  <si>
    <t>Comércio</t>
  </si>
  <si>
    <t>Serviços</t>
  </si>
  <si>
    <t>Administração pública</t>
  </si>
  <si>
    <t>Agropecuária</t>
  </si>
  <si>
    <t>SETORES</t>
  </si>
  <si>
    <t>Financiamento de carro</t>
  </si>
  <si>
    <t>Variação do trimestre 2017/2016</t>
  </si>
  <si>
    <t>Variação do ano  2017/2016</t>
  </si>
  <si>
    <t>Mercado de Trabalho</t>
  </si>
  <si>
    <t>Média no Trimestre 2016</t>
  </si>
  <si>
    <t>Média no Timestre 2017</t>
  </si>
  <si>
    <t>Saldo  do ano 2016</t>
  </si>
  <si>
    <t>Saldo  do ano 2017</t>
  </si>
  <si>
    <t>Inadimplência</t>
  </si>
  <si>
    <t>Comprometimento  médio de renda</t>
  </si>
  <si>
    <t>Instrumento de dívida</t>
  </si>
  <si>
    <t>Índice do consumo das Familias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</si>
</sst>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0"/>
      <name val="Arial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164" fontId="1" fillId="0" borderId="0" xfId="0" applyNumberFormat="1" applyFont="1"/>
    <xf numFmtId="17" fontId="1" fillId="0" borderId="0" xfId="0" applyNumberFormat="1" applyFont="1"/>
    <xf numFmtId="2" fontId="1" fillId="0" borderId="0" xfId="0" applyNumberFormat="1" applyFont="1"/>
    <xf numFmtId="0" fontId="1" fillId="0" borderId="0" xfId="0" applyFont="1" applyBorder="1"/>
    <xf numFmtId="17" fontId="1" fillId="0" borderId="0" xfId="0" applyNumberFormat="1" applyFont="1" applyBorder="1"/>
    <xf numFmtId="0" fontId="1" fillId="0" borderId="1" xfId="0" applyFont="1" applyBorder="1"/>
    <xf numFmtId="0" fontId="0" fillId="0" borderId="0" xfId="0" applyBorder="1"/>
    <xf numFmtId="17" fontId="1" fillId="0" borderId="1" xfId="0" applyNumberFormat="1" applyFont="1" applyBorder="1"/>
    <xf numFmtId="164" fontId="1" fillId="0" borderId="1" xfId="0" applyNumberFormat="1" applyFont="1" applyBorder="1"/>
    <xf numFmtId="0" fontId="0" fillId="0" borderId="1" xfId="0" applyBorder="1"/>
    <xf numFmtId="0" fontId="1" fillId="2" borderId="0" xfId="0" applyFont="1" applyFill="1"/>
    <xf numFmtId="0" fontId="1" fillId="3" borderId="1" xfId="0" applyFont="1" applyFill="1" applyBorder="1" applyAlignment="1">
      <alignment wrapText="1"/>
    </xf>
    <xf numFmtId="17" fontId="1" fillId="3" borderId="1" xfId="0" applyNumberFormat="1" applyFont="1" applyFill="1" applyBorder="1"/>
    <xf numFmtId="0" fontId="1" fillId="3" borderId="1" xfId="0" applyFont="1" applyFill="1" applyBorder="1"/>
    <xf numFmtId="0" fontId="1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10" fontId="1" fillId="0" borderId="1" xfId="3" applyNumberFormat="1" applyFont="1" applyBorder="1"/>
  </cellXfs>
  <cellStyles count="4">
    <cellStyle name="Normal" xfId="0" builtinId="0"/>
    <cellStyle name="Normal 2" xfId="1"/>
    <cellStyle name="Normal 3" xfId="2"/>
    <cellStyle name="Porcentagem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72325395785419E-2"/>
          <c:y val="4.2735042735042736E-2"/>
          <c:w val="0.9122390714776385"/>
          <c:h val="0.77947001817080919"/>
        </c:manualLayout>
      </c:layout>
      <c:lineChart>
        <c:grouping val="standard"/>
        <c:varyColors val="0"/>
        <c:ser>
          <c:idx val="0"/>
          <c:order val="0"/>
          <c:tx>
            <c:strRef>
              <c:f>Plan1!$B$35:$B$49</c:f>
              <c:strCache>
                <c:ptCount val="1"/>
                <c:pt idx="0">
                  <c:v>out/16 nov/16 dez/16 jan/17 fev/17 mar/17 abr/17 mai/17 jun/17 jul/17 ago/17 set/17 out/17 nov/17 dez/17</c:v>
                </c:pt>
              </c:strCache>
            </c:strRef>
          </c:tx>
          <c:spPr>
            <a:ln w="22225"/>
          </c:spPr>
          <c:marker>
            <c:symbol val="diamond"/>
            <c:size val="4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cat>
            <c:numRef>
              <c:f>Plan1!$B$35:$B$49</c:f>
              <c:numCache>
                <c:formatCode>mmm\-yy</c:formatCode>
                <c:ptCount val="15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  <c:pt idx="14">
                  <c:v>43070</c:v>
                </c:pt>
              </c:numCache>
            </c:numRef>
          </c:cat>
          <c:val>
            <c:numRef>
              <c:f>Plan1!$C$35:$C$49</c:f>
              <c:numCache>
                <c:formatCode>0.0</c:formatCode>
                <c:ptCount val="15"/>
                <c:pt idx="0">
                  <c:v>28</c:v>
                </c:pt>
                <c:pt idx="1">
                  <c:v>28.1</c:v>
                </c:pt>
                <c:pt idx="2" formatCode="General">
                  <c:v>29.1</c:v>
                </c:pt>
                <c:pt idx="3" formatCode="General">
                  <c:v>29.2</c:v>
                </c:pt>
                <c:pt idx="4" formatCode="General">
                  <c:v>29.8</c:v>
                </c:pt>
                <c:pt idx="5" formatCode="General">
                  <c:v>30.9</c:v>
                </c:pt>
                <c:pt idx="6" formatCode="General">
                  <c:v>29.2</c:v>
                </c:pt>
                <c:pt idx="7" formatCode="General">
                  <c:v>26.3</c:v>
                </c:pt>
                <c:pt idx="8" formatCode="General">
                  <c:v>26.9</c:v>
                </c:pt>
                <c:pt idx="9" formatCode="General">
                  <c:v>29.2</c:v>
                </c:pt>
                <c:pt idx="10" formatCode="General">
                  <c:v>29.2</c:v>
                </c:pt>
                <c:pt idx="11" formatCode="General">
                  <c:v>29.6</c:v>
                </c:pt>
                <c:pt idx="12" formatCode="General">
                  <c:v>30.5</c:v>
                </c:pt>
                <c:pt idx="13" formatCode="General">
                  <c:v>28.9</c:v>
                </c:pt>
                <c:pt idx="14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Plan1!$B$35:$B$48</c:f>
              <c:strCache>
                <c:ptCount val="1"/>
                <c:pt idx="0">
                  <c:v>out/16 nov/16 dez/16 jan/17 fev/17 mar/17 abr/17 mai/17 jun/17 jul/17 ago/17 set/17 out/17 nov/17</c:v>
                </c:pt>
              </c:strCache>
            </c:strRef>
          </c:tx>
          <c:cat>
            <c:numRef>
              <c:f>Plan1!$B$35:$B$49</c:f>
              <c:numCache>
                <c:formatCode>mmm\-yy</c:formatCode>
                <c:ptCount val="15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  <c:pt idx="14">
                  <c:v>43070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061376"/>
        <c:axId val="61345792"/>
      </c:lineChart>
      <c:dateAx>
        <c:axId val="61061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pt-BR"/>
          </a:p>
        </c:txPr>
        <c:crossAx val="61345792"/>
        <c:crosses val="autoZero"/>
        <c:auto val="1"/>
        <c:lblOffset val="100"/>
        <c:baseTimeUnit val="months"/>
      </c:dateAx>
      <c:valAx>
        <c:axId val="61345792"/>
        <c:scaling>
          <c:orientation val="minMax"/>
          <c:min val="25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crossAx val="6106137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bg2"/>
    </a:solidFill>
    <a:ln>
      <a:solidFill>
        <a:schemeClr val="accent1">
          <a:shade val="95000"/>
          <a:satMod val="10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90500"/>
    </a:sp3d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358" footer="0.31496062000000358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67887097709014E-2"/>
          <c:y val="3.5346102666976423E-2"/>
          <c:w val="0.9085016186856788"/>
          <c:h val="0.79733324014909068"/>
        </c:manualLayout>
      </c:layout>
      <c:lineChart>
        <c:grouping val="standard"/>
        <c:varyColors val="0"/>
        <c:ser>
          <c:idx val="0"/>
          <c:order val="0"/>
          <c:tx>
            <c:strRef>
              <c:f>Plan1!$B$3:$B$17</c:f>
              <c:strCache>
                <c:ptCount val="1"/>
                <c:pt idx="0">
                  <c:v>out/16 nov/16 dez/16 jan/17 fev/17 mar/17 abr/17 mai/17 jun/17 jul/17 ago/17 set/17 out/17 nov/17 dez/17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cat>
            <c:numRef>
              <c:f>Plan1!$B$3:$B$17</c:f>
              <c:numCache>
                <c:formatCode>mmm\-yy</c:formatCode>
                <c:ptCount val="15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  <c:pt idx="14">
                  <c:v>43070</c:v>
                </c:pt>
              </c:numCache>
            </c:numRef>
          </c:cat>
          <c:val>
            <c:numRef>
              <c:f>Plan1!$C$3:$C$17</c:f>
              <c:numCache>
                <c:formatCode>General</c:formatCode>
                <c:ptCount val="15"/>
                <c:pt idx="0">
                  <c:v>61.8</c:v>
                </c:pt>
                <c:pt idx="1">
                  <c:v>58.9</c:v>
                </c:pt>
                <c:pt idx="2" formatCode="0.0">
                  <c:v>60</c:v>
                </c:pt>
                <c:pt idx="3">
                  <c:v>59.2</c:v>
                </c:pt>
                <c:pt idx="4">
                  <c:v>57.7</c:v>
                </c:pt>
                <c:pt idx="5">
                  <c:v>59.6</c:v>
                </c:pt>
                <c:pt idx="6">
                  <c:v>66.400000000000006</c:v>
                </c:pt>
                <c:pt idx="7">
                  <c:v>73.2</c:v>
                </c:pt>
                <c:pt idx="8">
                  <c:v>71.2</c:v>
                </c:pt>
                <c:pt idx="9">
                  <c:v>70.400000000000006</c:v>
                </c:pt>
                <c:pt idx="10">
                  <c:v>69.400000000000006</c:v>
                </c:pt>
                <c:pt idx="11">
                  <c:v>66.7</c:v>
                </c:pt>
                <c:pt idx="12">
                  <c:v>64.7</c:v>
                </c:pt>
                <c:pt idx="13">
                  <c:v>62.4</c:v>
                </c:pt>
                <c:pt idx="14">
                  <c:v>62.1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363328"/>
        <c:axId val="61364864"/>
      </c:lineChart>
      <c:dateAx>
        <c:axId val="61363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61364864"/>
        <c:crosses val="autoZero"/>
        <c:auto val="1"/>
        <c:lblOffset val="100"/>
        <c:baseTimeUnit val="months"/>
      </c:dateAx>
      <c:valAx>
        <c:axId val="61364864"/>
        <c:scaling>
          <c:orientation val="minMax"/>
          <c:min val="56"/>
        </c:scaling>
        <c:delete val="0"/>
        <c:axPos val="l"/>
        <c:numFmt formatCode="General" sourceLinked="1"/>
        <c:majorTickMark val="out"/>
        <c:minorTickMark val="none"/>
        <c:tickLblPos val="nextTo"/>
        <c:crossAx val="61363328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2"/>
    </a:solidFill>
    <a:effectLst>
      <a:outerShdw blurRad="50800" dist="38100" dir="2700000" algn="ctr" rotWithShape="0">
        <a:schemeClr val="bg2">
          <a:alpha val="40000"/>
        </a:schemeClr>
      </a:outerShdw>
    </a:effectLst>
    <a:scene3d>
      <a:camera prst="orthographicFront"/>
      <a:lightRig rig="threePt" dir="t"/>
    </a:scene3d>
    <a:sp3d>
      <a:bevelT w="190500"/>
    </a:sp3d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72325395785419E-2"/>
          <c:y val="4.2735042735042736E-2"/>
          <c:w val="0.9122390714776385"/>
          <c:h val="0.77947001817080919"/>
        </c:manualLayout>
      </c:layout>
      <c:lineChart>
        <c:grouping val="standard"/>
        <c:varyColors val="0"/>
        <c:ser>
          <c:idx val="0"/>
          <c:order val="0"/>
          <c:tx>
            <c:strRef>
              <c:f>Plan1!$B$70:$B$82</c:f>
              <c:strCache>
                <c:ptCount val="1"/>
                <c:pt idx="0">
                  <c:v>dez/16 jan/17 fev/17 mar/17 abr/17 mai/17 jun/17 jul/17 ago/17 set/17 out/17 nov/17 dez/17</c:v>
                </c:pt>
              </c:strCache>
            </c:strRef>
          </c:tx>
          <c:spPr>
            <a:ln w="22225"/>
          </c:spPr>
          <c:marker>
            <c:symbol val="diamond"/>
            <c:size val="4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cat>
            <c:numRef>
              <c:f>Plan1!$B$70:$B$82</c:f>
              <c:numCache>
                <c:formatCode>mmm\-yy</c:formatCode>
                <c:ptCount val="13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Plan1!$C$70:$C$82</c:f>
              <c:numCache>
                <c:formatCode>General</c:formatCode>
                <c:ptCount val="13"/>
                <c:pt idx="0">
                  <c:v>89.3</c:v>
                </c:pt>
                <c:pt idx="1">
                  <c:v>92.8</c:v>
                </c:pt>
                <c:pt idx="2">
                  <c:v>94</c:v>
                </c:pt>
                <c:pt idx="3">
                  <c:v>92.7</c:v>
                </c:pt>
                <c:pt idx="4">
                  <c:v>89.1</c:v>
                </c:pt>
                <c:pt idx="5">
                  <c:v>82.5</c:v>
                </c:pt>
                <c:pt idx="6">
                  <c:v>80.400000000000006</c:v>
                </c:pt>
                <c:pt idx="7">
                  <c:v>80.2</c:v>
                </c:pt>
                <c:pt idx="8">
                  <c:v>77.599999999999994</c:v>
                </c:pt>
                <c:pt idx="9">
                  <c:v>75</c:v>
                </c:pt>
                <c:pt idx="10">
                  <c:v>74.2</c:v>
                </c:pt>
                <c:pt idx="11">
                  <c:v>73.099999999999994</c:v>
                </c:pt>
                <c:pt idx="12">
                  <c:v>74.5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389824"/>
        <c:axId val="61395712"/>
      </c:lineChart>
      <c:dateAx>
        <c:axId val="61389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pt-BR"/>
          </a:p>
        </c:txPr>
        <c:crossAx val="61395712"/>
        <c:crosses val="autoZero"/>
        <c:auto val="1"/>
        <c:lblOffset val="100"/>
        <c:baseTimeUnit val="months"/>
      </c:dateAx>
      <c:valAx>
        <c:axId val="61395712"/>
        <c:scaling>
          <c:orientation val="minMax"/>
          <c:min val="6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61389824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bg2"/>
    </a:solidFill>
    <a:ln>
      <a:solidFill>
        <a:schemeClr val="accent1">
          <a:shade val="95000"/>
          <a:satMod val="10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90500"/>
    </a:sp3d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358" footer="0.3149606200000035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152399</xdr:colOff>
      <xdr:row>29</xdr:row>
      <xdr:rowOff>28575</xdr:rowOff>
    </xdr:from>
    <xdr:to>
      <xdr:col>17</xdr:col>
      <xdr:colOff>352424</xdr:colOff>
      <xdr:row>44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78106</xdr:colOff>
      <xdr:row>37</xdr:row>
      <xdr:rowOff>38100</xdr:rowOff>
    </xdr:from>
    <xdr:to>
      <xdr:col>8</xdr:col>
      <xdr:colOff>123825</xdr:colOff>
      <xdr:row>37</xdr:row>
      <xdr:rowOff>83819</xdr:rowOff>
    </xdr:to>
    <xdr:sp macro="" textlink="">
      <xdr:nvSpPr>
        <xdr:cNvPr id="5" name="CaixaDeTexto 4"/>
        <xdr:cNvSpPr txBox="1"/>
      </xdr:nvSpPr>
      <xdr:spPr>
        <a:xfrm>
          <a:off x="4954906" y="708660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6</xdr:col>
      <xdr:colOff>38100</xdr:colOff>
      <xdr:row>1</xdr:row>
      <xdr:rowOff>9525</xdr:rowOff>
    </xdr:from>
    <xdr:to>
      <xdr:col>15</xdr:col>
      <xdr:colOff>590550</xdr:colOff>
      <xdr:row>15</xdr:row>
      <xdr:rowOff>147637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69</xdr:row>
      <xdr:rowOff>114300</xdr:rowOff>
    </xdr:from>
    <xdr:to>
      <xdr:col>18</xdr:col>
      <xdr:colOff>219075</xdr:colOff>
      <xdr:row>82</xdr:row>
      <xdr:rowOff>171450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0.09985</cdr:x>
      <cdr:y>0.64423</cdr:y>
    </cdr:from>
    <cdr:to>
      <cdr:x>0.16944</cdr:x>
      <cdr:y>0.70833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28651" y="1914525"/>
          <a:ext cx="4381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0.09985</cdr:x>
      <cdr:y>0.64423</cdr:y>
    </cdr:from>
    <cdr:to>
      <cdr:x>0.16944</cdr:x>
      <cdr:y>0.70833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28651" y="1914525"/>
          <a:ext cx="4381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8"/>
  <sheetViews>
    <sheetView tabSelected="1" topLeftCell="A82" workbookViewId="0">
      <selection activeCell="H99" sqref="H99"/>
    </sheetView>
  </sheetViews>
  <sheetFormatPr defaultRowHeight="15" x14ac:dyDescent="0.25"/>
  <cols>
    <col min="1" max="1" width="9.140625" style="1"/>
    <col min="2" max="2" width="15.7109375" style="1" customWidth="1"/>
    <col min="3" max="3" width="11.42578125" style="1" customWidth="1"/>
    <col min="4" max="4" width="11" style="1" customWidth="1"/>
    <col min="5" max="5" width="9.85546875" style="1" customWidth="1"/>
    <col min="6" max="6" width="9.42578125" style="1" bestFit="1" customWidth="1"/>
    <col min="7" max="7" width="11" style="1" customWidth="1"/>
    <col min="8" max="8" width="14.85546875" style="1" customWidth="1"/>
    <col min="9" max="16384" width="9.140625" style="1"/>
  </cols>
  <sheetData>
    <row r="2" spans="2:5" ht="15.75" x14ac:dyDescent="0.25">
      <c r="B2" s="18" t="s">
        <v>23</v>
      </c>
    </row>
    <row r="3" spans="2:5" x14ac:dyDescent="0.25">
      <c r="B3" s="9">
        <v>42644</v>
      </c>
      <c r="C3" s="7">
        <v>61.8</v>
      </c>
      <c r="D3" s="5"/>
      <c r="E3" s="5"/>
    </row>
    <row r="4" spans="2:5" x14ac:dyDescent="0.25">
      <c r="B4" s="9">
        <v>42675</v>
      </c>
      <c r="C4" s="7">
        <v>58.9</v>
      </c>
      <c r="D4" s="5"/>
      <c r="E4" s="5"/>
    </row>
    <row r="5" spans="2:5" x14ac:dyDescent="0.25">
      <c r="B5" s="9">
        <v>42705</v>
      </c>
      <c r="C5" s="10">
        <v>60</v>
      </c>
      <c r="D5" s="5"/>
      <c r="E5" s="5"/>
    </row>
    <row r="6" spans="2:5" x14ac:dyDescent="0.25">
      <c r="B6" s="9">
        <v>42736</v>
      </c>
      <c r="C6" s="7">
        <v>59.2</v>
      </c>
      <c r="D6" s="5"/>
      <c r="E6" s="5"/>
    </row>
    <row r="7" spans="2:5" x14ac:dyDescent="0.25">
      <c r="B7" s="9">
        <v>42767</v>
      </c>
      <c r="C7" s="7">
        <v>57.7</v>
      </c>
      <c r="D7" s="5"/>
      <c r="E7" s="5"/>
    </row>
    <row r="8" spans="2:5" x14ac:dyDescent="0.25">
      <c r="B8" s="9">
        <v>42795</v>
      </c>
      <c r="C8" s="7">
        <v>59.6</v>
      </c>
      <c r="D8" s="5"/>
      <c r="E8" s="5"/>
    </row>
    <row r="9" spans="2:5" x14ac:dyDescent="0.25">
      <c r="B9" s="9">
        <v>42826</v>
      </c>
      <c r="C9" s="7">
        <v>66.400000000000006</v>
      </c>
      <c r="D9" s="5"/>
      <c r="E9" s="5"/>
    </row>
    <row r="10" spans="2:5" x14ac:dyDescent="0.25">
      <c r="B10" s="9">
        <v>42856</v>
      </c>
      <c r="C10" s="7">
        <v>73.2</v>
      </c>
      <c r="D10" s="5"/>
      <c r="E10" s="5"/>
    </row>
    <row r="11" spans="2:5" x14ac:dyDescent="0.25">
      <c r="B11" s="9">
        <v>42887</v>
      </c>
      <c r="C11" s="11">
        <v>71.2</v>
      </c>
      <c r="D11" s="5"/>
      <c r="E11" s="5"/>
    </row>
    <row r="12" spans="2:5" x14ac:dyDescent="0.25">
      <c r="B12" s="9">
        <v>42917</v>
      </c>
      <c r="C12" s="7">
        <v>70.400000000000006</v>
      </c>
      <c r="D12" s="5"/>
      <c r="E12" s="5"/>
    </row>
    <row r="13" spans="2:5" x14ac:dyDescent="0.25">
      <c r="B13" s="9">
        <v>42948</v>
      </c>
      <c r="C13" s="7">
        <v>69.400000000000006</v>
      </c>
      <c r="D13" s="5"/>
      <c r="E13" s="5"/>
    </row>
    <row r="14" spans="2:5" x14ac:dyDescent="0.25">
      <c r="B14" s="9">
        <v>42979</v>
      </c>
      <c r="C14" s="7">
        <v>66.7</v>
      </c>
      <c r="D14" s="5"/>
      <c r="E14" s="5"/>
    </row>
    <row r="15" spans="2:5" x14ac:dyDescent="0.25">
      <c r="B15" s="9">
        <v>43009</v>
      </c>
      <c r="C15" s="11">
        <v>64.7</v>
      </c>
      <c r="D15" s="5"/>
      <c r="E15" s="5"/>
    </row>
    <row r="16" spans="2:5" x14ac:dyDescent="0.25">
      <c r="B16" s="9">
        <v>43040</v>
      </c>
      <c r="C16" s="11">
        <v>62.4</v>
      </c>
      <c r="D16" s="5"/>
      <c r="E16" s="5"/>
    </row>
    <row r="17" spans="2:5" x14ac:dyDescent="0.25">
      <c r="B17" s="9">
        <v>43070</v>
      </c>
      <c r="C17" s="11">
        <v>62.1</v>
      </c>
      <c r="D17" s="5"/>
      <c r="E17" s="5"/>
    </row>
    <row r="18" spans="2:5" x14ac:dyDescent="0.25">
      <c r="B18" s="6"/>
      <c r="C18" s="8"/>
      <c r="D18" s="5"/>
      <c r="E18" s="5"/>
    </row>
    <row r="19" spans="2:5" x14ac:dyDescent="0.25">
      <c r="B19" s="6"/>
      <c r="C19" s="8"/>
      <c r="D19" s="5"/>
      <c r="E19" s="5"/>
    </row>
    <row r="20" spans="2:5" x14ac:dyDescent="0.25">
      <c r="B20" s="6"/>
      <c r="C20" s="8"/>
      <c r="D20" s="5"/>
      <c r="E20" s="5"/>
    </row>
    <row r="22" spans="2:5" x14ac:dyDescent="0.25">
      <c r="C22" s="4"/>
    </row>
    <row r="33" spans="2:5" x14ac:dyDescent="0.25">
      <c r="B33" s="1" t="s">
        <v>24</v>
      </c>
    </row>
    <row r="35" spans="2:5" x14ac:dyDescent="0.25">
      <c r="B35" s="9">
        <v>42644</v>
      </c>
      <c r="C35" s="10">
        <v>28</v>
      </c>
    </row>
    <row r="36" spans="2:5" x14ac:dyDescent="0.25">
      <c r="B36" s="9">
        <v>42675</v>
      </c>
      <c r="C36" s="10">
        <v>28.1</v>
      </c>
    </row>
    <row r="37" spans="2:5" x14ac:dyDescent="0.25">
      <c r="B37" s="9">
        <v>42705</v>
      </c>
      <c r="C37" s="7">
        <v>29.1</v>
      </c>
    </row>
    <row r="38" spans="2:5" x14ac:dyDescent="0.25">
      <c r="B38" s="9">
        <v>42736</v>
      </c>
      <c r="C38" s="7">
        <v>29.2</v>
      </c>
    </row>
    <row r="39" spans="2:5" x14ac:dyDescent="0.25">
      <c r="B39" s="9">
        <v>42767</v>
      </c>
      <c r="C39" s="7">
        <v>29.8</v>
      </c>
    </row>
    <row r="40" spans="2:5" x14ac:dyDescent="0.25">
      <c r="B40" s="9">
        <v>42795</v>
      </c>
      <c r="C40" s="7">
        <v>30.9</v>
      </c>
    </row>
    <row r="41" spans="2:5" x14ac:dyDescent="0.25">
      <c r="B41" s="9">
        <v>42826</v>
      </c>
      <c r="C41" s="7">
        <v>29.2</v>
      </c>
    </row>
    <row r="42" spans="2:5" ht="25.5" customHeight="1" x14ac:dyDescent="0.25">
      <c r="B42" s="9">
        <v>42856</v>
      </c>
      <c r="C42" s="11">
        <v>26.3</v>
      </c>
    </row>
    <row r="43" spans="2:5" x14ac:dyDescent="0.25">
      <c r="B43" s="9">
        <v>42887</v>
      </c>
      <c r="C43" s="11">
        <v>26.9</v>
      </c>
    </row>
    <row r="44" spans="2:5" x14ac:dyDescent="0.25">
      <c r="B44" s="9">
        <v>42917</v>
      </c>
      <c r="C44" s="7">
        <v>29.2</v>
      </c>
    </row>
    <row r="45" spans="2:5" x14ac:dyDescent="0.25">
      <c r="B45" s="9">
        <v>42948</v>
      </c>
      <c r="C45" s="7">
        <v>29.2</v>
      </c>
    </row>
    <row r="46" spans="2:5" x14ac:dyDescent="0.25">
      <c r="B46" s="9">
        <v>42979</v>
      </c>
      <c r="C46" s="7">
        <v>29.6</v>
      </c>
    </row>
    <row r="47" spans="2:5" x14ac:dyDescent="0.25">
      <c r="B47" s="9">
        <v>43009</v>
      </c>
      <c r="C47" s="11">
        <v>30.5</v>
      </c>
    </row>
    <row r="48" spans="2:5" x14ac:dyDescent="0.25">
      <c r="B48" s="9">
        <v>43040</v>
      </c>
      <c r="C48" s="11">
        <v>28.9</v>
      </c>
      <c r="E48" s="4"/>
    </row>
    <row r="49" spans="2:6" x14ac:dyDescent="0.25">
      <c r="B49" s="9">
        <v>43070</v>
      </c>
      <c r="C49" s="10">
        <v>26</v>
      </c>
    </row>
    <row r="50" spans="2:6" ht="25.5" customHeight="1" x14ac:dyDescent="0.25">
      <c r="B50" s="3"/>
      <c r="C50"/>
    </row>
    <row r="51" spans="2:6" x14ac:dyDescent="0.25">
      <c r="B51" s="3"/>
      <c r="C51"/>
    </row>
    <row r="52" spans="2:6" x14ac:dyDescent="0.25">
      <c r="B52" s="3"/>
      <c r="C52" s="2"/>
    </row>
    <row r="56" spans="2:6" ht="30" x14ac:dyDescent="0.25">
      <c r="B56" s="13" t="s">
        <v>25</v>
      </c>
      <c r="C56" s="14">
        <v>43009</v>
      </c>
      <c r="D56" s="14">
        <v>43040</v>
      </c>
      <c r="E56" s="14">
        <v>43070</v>
      </c>
      <c r="F56" s="15" t="s">
        <v>5</v>
      </c>
    </row>
    <row r="57" spans="2:6" x14ac:dyDescent="0.25">
      <c r="B57" s="7" t="s">
        <v>1</v>
      </c>
      <c r="C57" s="7">
        <v>80.400000000000006</v>
      </c>
      <c r="D57" s="7">
        <v>81.2</v>
      </c>
      <c r="E57" s="7">
        <v>79.400000000000006</v>
      </c>
      <c r="F57" s="10">
        <f>AVERAGE(C57:E57)</f>
        <v>80.333333333333343</v>
      </c>
    </row>
    <row r="58" spans="2:6" x14ac:dyDescent="0.25">
      <c r="B58" s="7" t="s">
        <v>2</v>
      </c>
      <c r="C58" s="7">
        <v>9.8000000000000007</v>
      </c>
      <c r="D58" s="7">
        <v>10</v>
      </c>
      <c r="E58" s="7">
        <v>12.7</v>
      </c>
      <c r="F58" s="10">
        <f>AVERAGE(C58:E58)</f>
        <v>10.833333333333334</v>
      </c>
    </row>
    <row r="59" spans="2:6" x14ac:dyDescent="0.25">
      <c r="B59" s="7" t="s">
        <v>3</v>
      </c>
      <c r="C59" s="7">
        <v>3.2</v>
      </c>
      <c r="D59" s="7">
        <v>4.5999999999999996</v>
      </c>
      <c r="E59" s="7">
        <v>5.3</v>
      </c>
      <c r="F59" s="10">
        <f>AVERAGE(C59:E59)</f>
        <v>4.3666666666666663</v>
      </c>
    </row>
    <row r="60" spans="2:6" ht="30" x14ac:dyDescent="0.25">
      <c r="B60" s="16" t="s">
        <v>4</v>
      </c>
      <c r="C60" s="7">
        <v>5.6</v>
      </c>
      <c r="D60" s="7">
        <v>5.2</v>
      </c>
      <c r="E60" s="7">
        <v>4</v>
      </c>
      <c r="F60" s="10">
        <f>AVERAGE(C60:E60)</f>
        <v>4.9333333333333336</v>
      </c>
    </row>
    <row r="61" spans="2:6" ht="30" x14ac:dyDescent="0.25">
      <c r="B61" s="16" t="s">
        <v>15</v>
      </c>
      <c r="C61" s="7">
        <v>2.8</v>
      </c>
      <c r="D61" s="7">
        <v>3.5</v>
      </c>
      <c r="E61" s="7">
        <v>3.6</v>
      </c>
      <c r="F61" s="10">
        <f>AVERAGE(C61:E61)</f>
        <v>3.3000000000000003</v>
      </c>
    </row>
    <row r="62" spans="2:6" ht="25.5" customHeight="1" x14ac:dyDescent="0.25"/>
    <row r="68" spans="2:12" x14ac:dyDescent="0.25">
      <c r="B68" s="3"/>
    </row>
    <row r="69" spans="2:12" x14ac:dyDescent="0.25">
      <c r="B69" s="1" t="s">
        <v>26</v>
      </c>
    </row>
    <row r="70" spans="2:12" x14ac:dyDescent="0.25">
      <c r="B70" s="9">
        <v>42705</v>
      </c>
      <c r="C70" s="7">
        <v>89.3</v>
      </c>
      <c r="L70"/>
    </row>
    <row r="71" spans="2:12" x14ac:dyDescent="0.25">
      <c r="B71" s="9">
        <v>42736</v>
      </c>
      <c r="C71" s="7">
        <v>92.8</v>
      </c>
    </row>
    <row r="72" spans="2:12" x14ac:dyDescent="0.25">
      <c r="B72" s="9">
        <v>42767</v>
      </c>
      <c r="C72" s="7">
        <v>94</v>
      </c>
    </row>
    <row r="73" spans="2:12" x14ac:dyDescent="0.25">
      <c r="B73" s="9">
        <v>42795</v>
      </c>
      <c r="C73" s="7">
        <v>92.7</v>
      </c>
    </row>
    <row r="74" spans="2:12" x14ac:dyDescent="0.25">
      <c r="B74" s="9">
        <v>42826</v>
      </c>
      <c r="C74" s="7">
        <v>89.1</v>
      </c>
    </row>
    <row r="75" spans="2:12" x14ac:dyDescent="0.25">
      <c r="B75" s="9">
        <v>42856</v>
      </c>
      <c r="C75" s="7">
        <v>82.5</v>
      </c>
    </row>
    <row r="76" spans="2:12" x14ac:dyDescent="0.25">
      <c r="B76" s="9">
        <v>42887</v>
      </c>
      <c r="C76" s="7">
        <v>80.400000000000006</v>
      </c>
    </row>
    <row r="77" spans="2:12" x14ac:dyDescent="0.25">
      <c r="B77" s="9">
        <v>42917</v>
      </c>
      <c r="C77" s="7">
        <v>80.2</v>
      </c>
    </row>
    <row r="78" spans="2:12" x14ac:dyDescent="0.25">
      <c r="B78" s="9">
        <v>42948</v>
      </c>
      <c r="C78" s="7">
        <v>77.599999999999994</v>
      </c>
    </row>
    <row r="79" spans="2:12" x14ac:dyDescent="0.25">
      <c r="B79" s="9">
        <v>42979</v>
      </c>
      <c r="C79" s="7">
        <v>75</v>
      </c>
    </row>
    <row r="80" spans="2:12" x14ac:dyDescent="0.25">
      <c r="B80" s="9">
        <v>43009</v>
      </c>
      <c r="C80" s="7">
        <v>74.2</v>
      </c>
    </row>
    <row r="81" spans="2:10" x14ac:dyDescent="0.25">
      <c r="B81" s="9">
        <v>43040</v>
      </c>
      <c r="C81" s="7">
        <v>73.099999999999994</v>
      </c>
    </row>
    <row r="82" spans="2:10" x14ac:dyDescent="0.25">
      <c r="B82" s="9">
        <v>43070</v>
      </c>
      <c r="C82" s="7">
        <v>74.5</v>
      </c>
    </row>
    <row r="87" spans="2:10" x14ac:dyDescent="0.25">
      <c r="B87" s="1" t="s">
        <v>18</v>
      </c>
    </row>
    <row r="89" spans="2:10" ht="57" x14ac:dyDescent="0.25">
      <c r="B89" s="17" t="s">
        <v>14</v>
      </c>
      <c r="C89" s="17" t="s">
        <v>19</v>
      </c>
      <c r="D89" s="17" t="s">
        <v>20</v>
      </c>
      <c r="E89" s="17" t="s">
        <v>21</v>
      </c>
      <c r="F89" s="17" t="s">
        <v>22</v>
      </c>
      <c r="G89" s="17" t="s">
        <v>16</v>
      </c>
      <c r="H89" s="17" t="s">
        <v>17</v>
      </c>
      <c r="I89" s="12"/>
      <c r="J89" s="12"/>
    </row>
    <row r="90" spans="2:10" x14ac:dyDescent="0.25">
      <c r="B90" s="7" t="s">
        <v>6</v>
      </c>
      <c r="C90" s="7">
        <v>-73</v>
      </c>
      <c r="D90" s="7">
        <v>-16</v>
      </c>
      <c r="E90" s="7">
        <v>-90</v>
      </c>
      <c r="F90" s="7">
        <v>-72</v>
      </c>
      <c r="G90" s="19">
        <f>1-(D90/C90)</f>
        <v>0.78082191780821919</v>
      </c>
      <c r="H90" s="19">
        <f>1-(F90/E90)</f>
        <v>0.19999999999999996</v>
      </c>
    </row>
    <row r="91" spans="2:10" x14ac:dyDescent="0.25">
      <c r="B91" s="7" t="s">
        <v>7</v>
      </c>
      <c r="C91" s="7">
        <v>5888</v>
      </c>
      <c r="D91" s="7">
        <v>14270</v>
      </c>
      <c r="E91" s="7">
        <v>-3072</v>
      </c>
      <c r="F91" s="7">
        <v>-4297</v>
      </c>
      <c r="G91" s="19">
        <f>(D91/C91)-1</f>
        <v>1.4235733695652173</v>
      </c>
      <c r="H91" s="19">
        <f t="shared" ref="H91:H98" si="0">1-(F91/E91)</f>
        <v>-0.39876302083333326</v>
      </c>
    </row>
    <row r="92" spans="2:10" x14ac:dyDescent="0.25">
      <c r="B92" s="7" t="s">
        <v>8</v>
      </c>
      <c r="C92" s="7">
        <v>-35</v>
      </c>
      <c r="D92" s="7">
        <v>93</v>
      </c>
      <c r="E92" s="7">
        <v>-13</v>
      </c>
      <c r="F92" s="7">
        <v>-103</v>
      </c>
      <c r="G92" s="19">
        <f t="shared" ref="G91:G98" si="1">1-(D92/C92)</f>
        <v>3.657142857142857</v>
      </c>
      <c r="H92" s="19">
        <f t="shared" si="0"/>
        <v>-6.9230769230769234</v>
      </c>
    </row>
    <row r="93" spans="2:10" x14ac:dyDescent="0.25">
      <c r="B93" s="7" t="s">
        <v>9</v>
      </c>
      <c r="C93" s="7">
        <v>-1108</v>
      </c>
      <c r="D93" s="7">
        <v>-1097</v>
      </c>
      <c r="E93" s="7">
        <v>-5408</v>
      </c>
      <c r="F93" s="7">
        <v>-2375</v>
      </c>
      <c r="G93" s="19">
        <f t="shared" si="1"/>
        <v>9.9277978339350481E-3</v>
      </c>
      <c r="H93" s="19">
        <f t="shared" si="0"/>
        <v>0.56083579881656798</v>
      </c>
    </row>
    <row r="94" spans="2:10" x14ac:dyDescent="0.25">
      <c r="B94" s="7" t="s">
        <v>10</v>
      </c>
      <c r="C94" s="7">
        <v>61</v>
      </c>
      <c r="D94" s="7">
        <v>1272</v>
      </c>
      <c r="E94" s="7">
        <v>-3063</v>
      </c>
      <c r="F94" s="7">
        <v>-498</v>
      </c>
      <c r="G94" s="19">
        <f>(D94/C94)-1</f>
        <v>19.852459016393443</v>
      </c>
      <c r="H94" s="19">
        <f t="shared" si="0"/>
        <v>0.83741429970617043</v>
      </c>
    </row>
    <row r="95" spans="2:10" x14ac:dyDescent="0.25">
      <c r="B95" s="7" t="s">
        <v>11</v>
      </c>
      <c r="C95" s="7">
        <v>-875</v>
      </c>
      <c r="D95" s="7">
        <v>410</v>
      </c>
      <c r="E95" s="7">
        <v>-121</v>
      </c>
      <c r="F95" s="7">
        <v>-42</v>
      </c>
      <c r="G95" s="19">
        <f t="shared" si="1"/>
        <v>1.4685714285714286</v>
      </c>
      <c r="H95" s="19">
        <f t="shared" si="0"/>
        <v>0.65289256198347112</v>
      </c>
    </row>
    <row r="96" spans="2:10" x14ac:dyDescent="0.25">
      <c r="B96" s="7" t="s">
        <v>12</v>
      </c>
      <c r="C96" s="7">
        <v>-3</v>
      </c>
      <c r="D96" s="7">
        <v>-7</v>
      </c>
      <c r="E96" s="7">
        <v>-12</v>
      </c>
      <c r="F96" s="7">
        <v>-20</v>
      </c>
      <c r="G96" s="19">
        <f t="shared" si="1"/>
        <v>-1.3333333333333335</v>
      </c>
      <c r="H96" s="19">
        <f t="shared" si="0"/>
        <v>-0.66666666666666674</v>
      </c>
    </row>
    <row r="97" spans="2:8" x14ac:dyDescent="0.25">
      <c r="B97" s="7" t="s">
        <v>13</v>
      </c>
      <c r="C97" s="7">
        <v>268</v>
      </c>
      <c r="D97" s="7">
        <v>1664</v>
      </c>
      <c r="E97" s="7">
        <v>14</v>
      </c>
      <c r="F97" s="7">
        <v>-848</v>
      </c>
      <c r="G97" s="19">
        <f>(D97/C97)-1</f>
        <v>5.2089552238805972</v>
      </c>
      <c r="H97" s="19">
        <f>(F97/E97)-1</f>
        <v>-61.571428571428569</v>
      </c>
    </row>
    <row r="98" spans="2:8" x14ac:dyDescent="0.25">
      <c r="B98" s="7" t="s">
        <v>0</v>
      </c>
      <c r="C98" s="7">
        <v>4123</v>
      </c>
      <c r="D98" s="7">
        <v>16589</v>
      </c>
      <c r="E98" s="7">
        <v>-11765</v>
      </c>
      <c r="F98" s="7">
        <v>-8255</v>
      </c>
      <c r="G98" s="19">
        <f>(D98/C98)-1</f>
        <v>3.0235265583313122</v>
      </c>
      <c r="H98" s="19">
        <f>(F98/E98)-1</f>
        <v>-0.2983425414364641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marcia.lopes</dc:creator>
  <cp:lastModifiedBy>Alisson Nascimento Gonçalves da Silva</cp:lastModifiedBy>
  <dcterms:created xsi:type="dcterms:W3CDTF">2016-02-11T17:21:59Z</dcterms:created>
  <dcterms:modified xsi:type="dcterms:W3CDTF">2018-02-22T18:53:08Z</dcterms:modified>
</cp:coreProperties>
</file>